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70" windowWidth="15600" windowHeight="10910"/>
  </bookViews>
  <sheets>
    <sheet name="ØK" sheetId="6" r:id="rId1"/>
    <sheet name="Ark1" sheetId="8" r:id="rId2"/>
  </sheets>
  <definedNames>
    <definedName name="_xlnm.Print_Titles" localSheetId="0">ØK!$2:$3</definedName>
  </definedNames>
  <calcPr calcId="145621"/>
</workbook>
</file>

<file path=xl/calcChain.xml><?xml version="1.0" encoding="utf-8"?>
<calcChain xmlns="http://schemas.openxmlformats.org/spreadsheetml/2006/main">
  <c r="E6" i="6" l="1"/>
  <c r="D6" i="6"/>
  <c r="C6" i="6"/>
  <c r="C11" i="6" l="1"/>
  <c r="D11" i="6" s="1"/>
  <c r="E11" i="6" s="1"/>
  <c r="C10" i="6"/>
  <c r="D10" i="6" s="1"/>
  <c r="E10" i="6" s="1"/>
  <c r="C12" i="6" l="1"/>
  <c r="D12" i="6"/>
  <c r="E12" i="6"/>
  <c r="B12" i="6"/>
  <c r="C7" i="6"/>
  <c r="D7" i="6"/>
  <c r="D14" i="6" s="1"/>
  <c r="E7" i="6"/>
  <c r="B7" i="6"/>
  <c r="C14" i="6" l="1"/>
  <c r="B14" i="6"/>
  <c r="E14" i="6"/>
</calcChain>
</file>

<file path=xl/sharedStrings.xml><?xml version="1.0" encoding="utf-8"?>
<sst xmlns="http://schemas.openxmlformats.org/spreadsheetml/2006/main" count="10" uniqueCount="8">
  <si>
    <t>Lån godkendt ved 1. behandling</t>
  </si>
  <si>
    <t>Lån til godkendelse ved 2. behandling</t>
  </si>
  <si>
    <t>Oversigt over afdrag og renter vedr. optagelse af nye lån i 2015 - 2018</t>
  </si>
  <si>
    <t>Afdrag og renter behandlet ved Byrådets 1. behandling:</t>
  </si>
  <si>
    <t>Renter</t>
  </si>
  <si>
    <t>Afdrag</t>
  </si>
  <si>
    <t>Afdrag og renter i alt</t>
  </si>
  <si>
    <t>Nye renter og afdrag ved byrådets 2. behandling: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</si>
</sst>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3">
    <xf numFmtId="0" fontId="0" fillId="0" borderId="0" xfId="0"/>
    <xf numFmtId="0" fontId="2" fillId="2" borderId="4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5">
    <cellStyle name="Komma 2" xfId="2"/>
    <cellStyle name="Komma 2 2" xfId="3"/>
    <cellStyle name="Komm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topLeftCell="A4" zoomScaleNormal="100" workbookViewId="0">
      <selection activeCell="A10" sqref="A10"/>
    </sheetView>
  </sheetViews>
  <sheetFormatPr defaultColWidth="8.54296875" defaultRowHeight="14.5" x14ac:dyDescent="0.35"/>
  <cols>
    <col min="1" max="1" width="57.54296875" customWidth="1"/>
    <col min="2" max="5" width="15.90625" customWidth="1"/>
    <col min="6" max="6" width="10.453125" customWidth="1"/>
  </cols>
  <sheetData>
    <row r="1" spans="1:6" ht="12" customHeight="1" thickBot="1" x14ac:dyDescent="0.35"/>
    <row r="2" spans="1:6" ht="39" customHeight="1" thickBot="1" x14ac:dyDescent="0.4">
      <c r="A2" s="20" t="s">
        <v>2</v>
      </c>
      <c r="B2" s="21"/>
      <c r="C2" s="21"/>
      <c r="D2" s="21"/>
      <c r="E2" s="22"/>
    </row>
    <row r="3" spans="1:6" ht="30.15" customHeight="1" thickBot="1" x14ac:dyDescent="0.35">
      <c r="A3" s="1"/>
      <c r="B3" s="1">
        <v>2015</v>
      </c>
      <c r="C3" s="1">
        <v>2016</v>
      </c>
      <c r="D3" s="1">
        <v>2017</v>
      </c>
      <c r="E3" s="1">
        <v>2018</v>
      </c>
    </row>
    <row r="4" spans="1:6" s="2" customFormat="1" ht="28.75" customHeight="1" thickBot="1" x14ac:dyDescent="0.4">
      <c r="A4" s="18" t="s">
        <v>3</v>
      </c>
      <c r="B4" s="11"/>
      <c r="C4" s="11"/>
      <c r="D4" s="11"/>
      <c r="E4" s="11"/>
    </row>
    <row r="5" spans="1:6" s="2" customFormat="1" ht="28.15" customHeight="1" x14ac:dyDescent="0.3">
      <c r="A5" s="8" t="s">
        <v>4</v>
      </c>
      <c r="B5" s="5"/>
      <c r="C5" s="5">
        <v>600000</v>
      </c>
      <c r="D5" s="5">
        <v>1200000</v>
      </c>
      <c r="E5" s="5">
        <v>1800000</v>
      </c>
    </row>
    <row r="6" spans="1:6" s="2" customFormat="1" ht="35.25" customHeight="1" thickBot="1" x14ac:dyDescent="0.35">
      <c r="A6" s="7" t="s">
        <v>5</v>
      </c>
      <c r="B6" s="6">
        <v>34700000</v>
      </c>
      <c r="C6" s="6">
        <f>36200000+700000</f>
        <v>36900000</v>
      </c>
      <c r="D6" s="6">
        <f>37900000+1400000</f>
        <v>39300000</v>
      </c>
      <c r="E6" s="6">
        <f>39400000+2100000</f>
        <v>41500000</v>
      </c>
    </row>
    <row r="7" spans="1:6" s="2" customFormat="1" ht="35.25" customHeight="1" thickBot="1" x14ac:dyDescent="0.4">
      <c r="A7" s="9" t="s">
        <v>0</v>
      </c>
      <c r="B7" s="10">
        <f>SUM(B5:B6)</f>
        <v>34700000</v>
      </c>
      <c r="C7" s="10">
        <f t="shared" ref="C7:E7" si="0">SUM(C5:C6)</f>
        <v>37500000</v>
      </c>
      <c r="D7" s="10">
        <f t="shared" si="0"/>
        <v>40500000</v>
      </c>
      <c r="E7" s="10">
        <f t="shared" si="0"/>
        <v>43300000</v>
      </c>
    </row>
    <row r="8" spans="1:6" s="2" customFormat="1" ht="35.25" customHeight="1" x14ac:dyDescent="0.3">
      <c r="A8" s="15"/>
      <c r="B8" s="16"/>
      <c r="C8" s="16"/>
      <c r="D8" s="16"/>
      <c r="E8" s="16"/>
    </row>
    <row r="9" spans="1:6" s="2" customFormat="1" ht="35.25" customHeight="1" thickBot="1" x14ac:dyDescent="0.4">
      <c r="A9" s="19" t="s">
        <v>7</v>
      </c>
      <c r="B9" s="17"/>
      <c r="C9" s="17"/>
      <c r="D9" s="17"/>
      <c r="E9" s="17"/>
    </row>
    <row r="10" spans="1:6" s="2" customFormat="1" ht="24.9" customHeight="1" x14ac:dyDescent="0.3">
      <c r="A10" s="8" t="s">
        <v>4</v>
      </c>
      <c r="B10" s="5">
        <v>75000</v>
      </c>
      <c r="C10" s="5">
        <f>+B10+60000</f>
        <v>135000</v>
      </c>
      <c r="D10" s="5">
        <f>+C10+74000</f>
        <v>209000</v>
      </c>
      <c r="E10" s="5">
        <f>+D10+38000</f>
        <v>247000</v>
      </c>
    </row>
    <row r="11" spans="1:6" s="2" customFormat="1" ht="35.25" customHeight="1" thickBot="1" x14ac:dyDescent="0.35">
      <c r="A11" s="7" t="s">
        <v>5</v>
      </c>
      <c r="B11" s="6">
        <v>225000</v>
      </c>
      <c r="C11" s="6">
        <f>+B11+240000</f>
        <v>465000</v>
      </c>
      <c r="D11" s="6">
        <f>+C11+296000</f>
        <v>761000</v>
      </c>
      <c r="E11" s="13">
        <f>+D11+152000</f>
        <v>913000</v>
      </c>
      <c r="F11" s="12"/>
    </row>
    <row r="12" spans="1:6" s="2" customFormat="1" ht="35.25" customHeight="1" thickBot="1" x14ac:dyDescent="0.4">
      <c r="A12" s="9" t="s">
        <v>1</v>
      </c>
      <c r="B12" s="10">
        <f>SUM(B10:B11)</f>
        <v>300000</v>
      </c>
      <c r="C12" s="10">
        <f t="shared" ref="C12:E12" si="1">SUM(C10:C11)</f>
        <v>600000</v>
      </c>
      <c r="D12" s="10">
        <f t="shared" si="1"/>
        <v>970000</v>
      </c>
      <c r="E12" s="10">
        <f t="shared" si="1"/>
        <v>1160000</v>
      </c>
    </row>
    <row r="13" spans="1:6" s="2" customFormat="1" ht="35.25" customHeight="1" thickBot="1" x14ac:dyDescent="0.4">
      <c r="A13" s="14"/>
      <c r="B13" s="11"/>
      <c r="C13" s="11"/>
      <c r="D13" s="11"/>
      <c r="E13" s="11"/>
    </row>
    <row r="14" spans="1:6" s="2" customFormat="1" ht="35.25" customHeight="1" thickBot="1" x14ac:dyDescent="0.4">
      <c r="A14" s="3" t="s">
        <v>6</v>
      </c>
      <c r="B14" s="4">
        <f>B7+B12</f>
        <v>35000000</v>
      </c>
      <c r="C14" s="4">
        <f t="shared" ref="C14:E14" si="2">C7+C12</f>
        <v>38100000</v>
      </c>
      <c r="D14" s="4">
        <f t="shared" si="2"/>
        <v>41470000</v>
      </c>
      <c r="E14" s="4">
        <f t="shared" si="2"/>
        <v>44460000</v>
      </c>
    </row>
  </sheetData>
  <mergeCells count="1">
    <mergeCell ref="A2:E2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123363-14&amp;Csag nr. 13 - 16120&amp;R&amp;P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8</SortOrder>
    <MeetingStartDate xmlns="d08b57ff-b9b7-4581-975d-98f87b579a51">2014-09-30T11:00:00+00:00</MeetingStartDate>
    <EnclosureFileNumber xmlns="d08b57ff-b9b7-4581-975d-98f87b579a51">123363/14</EnclosureFileNumber>
    <AgendaId xmlns="d08b57ff-b9b7-4581-975d-98f87b579a51">3053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1679266</FusionId>
    <AgendaAccessLevelName xmlns="d08b57ff-b9b7-4581-975d-98f87b579a51">Åben</AgendaAccessLevelName>
    <UNC xmlns="d08b57ff-b9b7-4581-975d-98f87b579a51">1505323</UNC>
    <MeetingTitle xmlns="d08b57ff-b9b7-4581-975d-98f87b579a51">30-09-2014</MeetingTitle>
    <MeetingDateAndTime xmlns="d08b57ff-b9b7-4581-975d-98f87b579a51">30-09-2014 fra 13:00 - 15:50</MeetingDateAndTime>
    <MeetingEndDate xmlns="d08b57ff-b9b7-4581-975d-98f87b579a51">2014-09-30T13:50:00+00:00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844A96-C0F2-43C8-88E9-6EACEE541E08}"/>
</file>

<file path=customXml/itemProps2.xml><?xml version="1.0" encoding="utf-8"?>
<ds:datastoreItem xmlns:ds="http://schemas.openxmlformats.org/officeDocument/2006/customXml" ds:itemID="{62D70F79-4C56-4308-9664-35454990C88E}"/>
</file>

<file path=customXml/itemProps3.xml><?xml version="1.0" encoding="utf-8"?>
<ds:datastoreItem xmlns:ds="http://schemas.openxmlformats.org/officeDocument/2006/customXml" ds:itemID="{B8CB686D-54B5-4566-BEAF-2CCDCFEA65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ØK</vt:lpstr>
      <vt:lpstr>Ark1</vt:lpstr>
      <vt:lpstr>ØK!Udskriftstitler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-30-09-2014 - Bilag 267.08 Nye afdrag og renter vedr optagelse af nye lån  efter Byrådets 1 behandli…</dc:title>
  <dc:creator>Flemming Karlsen</dc:creator>
  <cp:lastModifiedBy>Jørn Pedersen</cp:lastModifiedBy>
  <cp:lastPrinted>2014-09-23T08:50:39Z</cp:lastPrinted>
  <dcterms:created xsi:type="dcterms:W3CDTF">2014-01-22T10:50:38Z</dcterms:created>
  <dcterms:modified xsi:type="dcterms:W3CDTF">2014-09-30T13:27:05Z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